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R6" i="5"/>
  <c r="AQ8" i="4" s="1"/>
  <c r="Q6" i="5"/>
  <c r="P6" i="5"/>
  <c r="Z10" i="4" s="1"/>
  <c r="O6" i="5"/>
  <c r="N6" i="5"/>
  <c r="M6" i="5"/>
  <c r="B10" i="4" s="1"/>
  <c r="L6" i="5"/>
  <c r="Z8" i="4" s="1"/>
  <c r="K6" i="5"/>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R10" i="4"/>
  <c r="J10" i="4"/>
  <c r="AY8" i="4"/>
  <c r="AI8" i="4"/>
  <c r="R8" i="4"/>
  <c r="B8" i="4"/>
  <c r="C10" i="5" l="1"/>
  <c r="D10" i="5"/>
  <c r="E10" i="5"/>
  <c r="B10" i="5"/>
</calcChain>
</file>

<file path=xl/sharedStrings.xml><?xml version="1.0" encoding="utf-8"?>
<sst xmlns="http://schemas.openxmlformats.org/spreadsheetml/2006/main" count="220" uniqueCount="106">
  <si>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</si>
  <si>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</si>
  <si>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</si>
  <si>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</si>
  <si>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</si>
  <si>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</si>
  <si>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</si>
  <si>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</si>
  <si>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</si>
  <si>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</si>
  <si>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</si>
  <si>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</si>
  <si>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</si>
  <si>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</si>
  <si>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</si>
  <si>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</si>
  <si>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</si>
  <si>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</si>
  <si>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</si>
  <si>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</si>
  <si>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</si>
  <si>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</si>
  <si>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</si>
  <si>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</si>
  <si>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</si>
  <si>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</si>
  <si>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</si>
  <si>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</si>
  <si>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</si>
  <si>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</si>
  <si>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</si>
  <si>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</si>
  <si>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</si>
  <si>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</si>
  <si>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</si>
  <si>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</si>
  <si>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</si>
  <si>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</si>
  <si>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</si>
  <si>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</si>
  <si>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</si>
  <si>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</si>
  <si>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</si>
  <si>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</si>
  <si>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</si>
  <si>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</si>
  <si>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</si>
  <si>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</si>
  <si>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</si>
  <si>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</si>
  <si>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</si>
  <si>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</si>
  <si>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</si>
  <si>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</si>
  <si>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</si>
  <si>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</si>
  <si>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</si>
  <si>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</si>
  <si>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</si>
  <si>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</si>
  <si>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</si>
  <si>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</si>
  <si>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</si>
  <si>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</si>
  <si>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</si>
  <si>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</si>
  <si>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</si>
  <si>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</si>
  <si>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</si>
  <si>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</si>
  <si>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</si>
  <si>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</si>
  <si>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</si>
  <si>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</si>
  <si>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</si>
  <si>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</si>
  <si>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</si>
  <si>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</si>
  <si>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</si>
  <si>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</si>
  <si>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</si>
  <si>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</si>
  <si>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</si>
  <si>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</si>
  <si>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</si>
  <si>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</si>
  <si>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</si>
  <si>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</si>
  <si>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</si>
  <si>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</si>
  <si>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</si>
  <si>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</si>
  <si>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浅麓水道企業団</t>
  </si>
  <si>
    <t>法適用</t>
  </si>
  <si>
    <t>水道事業</t>
  </si>
  <si>
    <t>用水供給事業</t>
  </si>
  <si>
    <t>B</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</si>
  <si>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</si>
  <si>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</si>
  <si>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</si>
  <si>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</si>
  <si>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</si>
  <si>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</si>
  <si>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①経常収支比率・②累積欠損金比率：経常収支比率は継続して100％を超えており、累積欠損金もないことから経営の健全性は確保されている。　　　　③流動比率：継続して100％を大きく上回っており、短期的な債務の支払い能力は確保されている。　　④企業債残高対給水収益比率：平成19年度以降企業債の借り入れは行わず、自己資金での施設整備に努めているため、企業債残高は減少している。　　　⑤料金回収率・⑥給水原価：給水原価は類似団体の半分程度で平均値を大きく下回っており、料金回収率は継続して100％を上回っているため、適正な水準であると言える。　　　　　　　　　　　　　　　　　　　⑦施設利用率・⑧有収率：施設利用率、有収率平均値と同水準であり、効率的に施設の運用がされていると言える。　　　　　　　　　　　　　　</t>
    <rPh sb="88" eb="90">
      <t>ウワマワ</t>
    </rPh>
    <rPh sb="95" eb="96">
      <t>タン</t>
    </rPh>
    <phoneticPr fontId="4"/>
  </si>
  <si>
    <t>①有形固定資産減価償却率・②管路経年化率：有形固定資産減価償却率は平均値とほぼ同程度であるが、管路経年化率は平均値より大きく上回っており、耐用年数40年を経過した管路の割合が多い。　　　③管路更新率：平成22、23年度に管路更新を行った後は資金を積み立てる期間であり更新率は0％であったが、平成27年度から4年間の継続費事業として送水管路の更新事業に着手し、約33％が完了した。平成30年度に管路更新事業が完了した際には、管路経年化率は28.8％になる。</t>
    <rPh sb="1" eb="3">
      <t>ユウケイ</t>
    </rPh>
    <rPh sb="3" eb="5">
      <t>コテイ</t>
    </rPh>
    <rPh sb="5" eb="7">
      <t>シサン</t>
    </rPh>
    <rPh sb="7" eb="9">
      <t>ゲンカ</t>
    </rPh>
    <rPh sb="9" eb="11">
      <t>ショウキャク</t>
    </rPh>
    <rPh sb="11" eb="12">
      <t>リツ</t>
    </rPh>
    <rPh sb="14" eb="16">
      <t>カンロ</t>
    </rPh>
    <rPh sb="16" eb="19">
      <t>ケイネンカ</t>
    </rPh>
    <rPh sb="19" eb="20">
      <t>リツ</t>
    </rPh>
    <rPh sb="21" eb="23">
      <t>ユウケイ</t>
    </rPh>
    <rPh sb="23" eb="25">
      <t>コテイ</t>
    </rPh>
    <rPh sb="25" eb="27">
      <t>シサン</t>
    </rPh>
    <rPh sb="27" eb="29">
      <t>ゲンカ</t>
    </rPh>
    <rPh sb="29" eb="31">
      <t>ショウキャク</t>
    </rPh>
    <rPh sb="31" eb="32">
      <t>リツ</t>
    </rPh>
    <rPh sb="33" eb="35">
      <t>ヘイキン</t>
    </rPh>
    <rPh sb="35" eb="36">
      <t>チ</t>
    </rPh>
    <rPh sb="39" eb="42">
      <t>ドウテイド</t>
    </rPh>
    <rPh sb="47" eb="49">
      <t>カンロ</t>
    </rPh>
    <rPh sb="49" eb="51">
      <t>ケイネン</t>
    </rPh>
    <rPh sb="51" eb="52">
      <t>カ</t>
    </rPh>
    <rPh sb="52" eb="53">
      <t>リツ</t>
    </rPh>
    <rPh sb="54" eb="56">
      <t>ヘイキン</t>
    </rPh>
    <rPh sb="56" eb="57">
      <t>チ</t>
    </rPh>
    <rPh sb="59" eb="60">
      <t>オオ</t>
    </rPh>
    <rPh sb="62" eb="64">
      <t>ウワマワ</t>
    </rPh>
    <rPh sb="69" eb="71">
      <t>タイヨウ</t>
    </rPh>
    <rPh sb="71" eb="73">
      <t>ネンスウ</t>
    </rPh>
    <rPh sb="75" eb="76">
      <t>トシ</t>
    </rPh>
    <rPh sb="77" eb="79">
      <t>ケイカ</t>
    </rPh>
    <rPh sb="81" eb="83">
      <t>カンロ</t>
    </rPh>
    <rPh sb="84" eb="86">
      <t>ワリアイ</t>
    </rPh>
    <rPh sb="87" eb="88">
      <t>オオ</t>
    </rPh>
    <rPh sb="94" eb="96">
      <t>カンロ</t>
    </rPh>
    <rPh sb="96" eb="98">
      <t>コウシン</t>
    </rPh>
    <rPh sb="98" eb="99">
      <t>リツ</t>
    </rPh>
    <rPh sb="100" eb="102">
      <t>ヘイセイ</t>
    </rPh>
    <rPh sb="107" eb="109">
      <t>ネンド</t>
    </rPh>
    <rPh sb="110" eb="112">
      <t>カンロ</t>
    </rPh>
    <rPh sb="112" eb="114">
      <t>コウシン</t>
    </rPh>
    <rPh sb="115" eb="116">
      <t>オコナ</t>
    </rPh>
    <rPh sb="118" eb="119">
      <t>アト</t>
    </rPh>
    <rPh sb="120" eb="122">
      <t>シキン</t>
    </rPh>
    <rPh sb="123" eb="124">
      <t>ツ</t>
    </rPh>
    <rPh sb="125" eb="126">
      <t>タ</t>
    </rPh>
    <rPh sb="128" eb="130">
      <t>キカン</t>
    </rPh>
    <rPh sb="133" eb="135">
      <t>コウシン</t>
    </rPh>
    <rPh sb="135" eb="136">
      <t>リツ</t>
    </rPh>
    <rPh sb="145" eb="147">
      <t>ヘイセイ</t>
    </rPh>
    <rPh sb="149" eb="151">
      <t>ネンド</t>
    </rPh>
    <rPh sb="154" eb="156">
      <t>ネンカン</t>
    </rPh>
    <rPh sb="157" eb="159">
      <t>ケイゾク</t>
    </rPh>
    <rPh sb="159" eb="160">
      <t>ヒ</t>
    </rPh>
    <rPh sb="160" eb="162">
      <t>ジギョウ</t>
    </rPh>
    <rPh sb="179" eb="180">
      <t>ヤク</t>
    </rPh>
    <rPh sb="184" eb="186">
      <t>カンリョウ</t>
    </rPh>
    <rPh sb="189" eb="191">
      <t>ヘイセイ</t>
    </rPh>
    <rPh sb="193" eb="195">
      <t>ネンド</t>
    </rPh>
    <rPh sb="196" eb="198">
      <t>カンロ</t>
    </rPh>
    <rPh sb="198" eb="200">
      <t>コウシン</t>
    </rPh>
    <rPh sb="200" eb="202">
      <t>ジギョウ</t>
    </rPh>
    <rPh sb="203" eb="205">
      <t>カンリョウ</t>
    </rPh>
    <rPh sb="207" eb="208">
      <t>サイ</t>
    </rPh>
    <rPh sb="211" eb="213">
      <t>カンロ</t>
    </rPh>
    <rPh sb="213" eb="216">
      <t>ケイネンカ</t>
    </rPh>
    <rPh sb="216" eb="217">
      <t>リツ</t>
    </rPh>
    <phoneticPr fontId="4"/>
  </si>
  <si>
    <t>現状において、企業団の財政状況は良好であり、経営の健全性及び効率性は確保されている。しかしながら、構成団体からの申込水量の減少に伴い料金収入は減少傾向にあり、今後も厳しい経営環境下での事業運営が想定される。　　　　　　　　　　　　今後も老朽施設の更新や施設耐震化等、対応必要な事業を確実に推進していくためには、施設の効率的な運用や組織の効率化により経営の合理化を図り、出来る限り企業債の借入を抑制したうえで財源を確保することが必要である。長期的な視点での財政収支計画を策定し、経営基盤の強化を更に進めていくことが重要であると考えている。</t>
    <rPh sb="0" eb="2">
      <t>ゲンジョウ</t>
    </rPh>
    <rPh sb="7" eb="9">
      <t>キギョウ</t>
    </rPh>
    <rPh sb="9" eb="10">
      <t>ダン</t>
    </rPh>
    <rPh sb="11" eb="13">
      <t>ザイセイ</t>
    </rPh>
    <rPh sb="13" eb="15">
      <t>ジョウキョウ</t>
    </rPh>
    <rPh sb="16" eb="18">
      <t>リョウコウ</t>
    </rPh>
    <rPh sb="22" eb="24">
      <t>ケイエイ</t>
    </rPh>
    <rPh sb="25" eb="28">
      <t>ケンゼンセイ</t>
    </rPh>
    <rPh sb="28" eb="29">
      <t>オヨ</t>
    </rPh>
    <rPh sb="30" eb="33">
      <t>コウリツセイ</t>
    </rPh>
    <rPh sb="34" eb="36">
      <t>カクホ</t>
    </rPh>
    <rPh sb="49" eb="51">
      <t>コウセイ</t>
    </rPh>
    <rPh sb="51" eb="53">
      <t>ダンタイ</t>
    </rPh>
    <rPh sb="56" eb="58">
      <t>モウシコミ</t>
    </rPh>
    <rPh sb="58" eb="60">
      <t>スイリョウ</t>
    </rPh>
    <rPh sb="61" eb="63">
      <t>ゲンショウ</t>
    </rPh>
    <rPh sb="64" eb="65">
      <t>トモナ</t>
    </rPh>
    <rPh sb="66" eb="68">
      <t>リョウキン</t>
    </rPh>
    <rPh sb="68" eb="70">
      <t>シュウニュウ</t>
    </rPh>
    <rPh sb="71" eb="73">
      <t>ゲンショウ</t>
    </rPh>
    <rPh sb="73" eb="75">
      <t>ケイコウ</t>
    </rPh>
    <rPh sb="79" eb="81">
      <t>コンゴ</t>
    </rPh>
    <rPh sb="82" eb="83">
      <t>キビ</t>
    </rPh>
    <rPh sb="85" eb="87">
      <t>ケイエイ</t>
    </rPh>
    <rPh sb="87" eb="89">
      <t>カンキョウ</t>
    </rPh>
    <rPh sb="89" eb="90">
      <t>シタ</t>
    </rPh>
    <rPh sb="92" eb="94">
      <t>ジギョウ</t>
    </rPh>
    <rPh sb="94" eb="96">
      <t>ウンエイ</t>
    </rPh>
    <rPh sb="97" eb="99">
      <t>ソウテイ</t>
    </rPh>
    <rPh sb="115" eb="117">
      <t>コンゴ</t>
    </rPh>
    <rPh sb="118" eb="120">
      <t>ロウキュウ</t>
    </rPh>
    <rPh sb="120" eb="122">
      <t>シセツ</t>
    </rPh>
    <rPh sb="123" eb="125">
      <t>コウシン</t>
    </rPh>
    <rPh sb="126" eb="128">
      <t>シセツ</t>
    </rPh>
    <rPh sb="128" eb="131">
      <t>タイシンカ</t>
    </rPh>
    <rPh sb="131" eb="132">
      <t>トウ</t>
    </rPh>
    <rPh sb="133" eb="135">
      <t>タイオウ</t>
    </rPh>
    <rPh sb="135" eb="137">
      <t>ヒツヨウ</t>
    </rPh>
    <rPh sb="138" eb="140">
      <t>ジギョウ</t>
    </rPh>
    <rPh sb="141" eb="143">
      <t>カクジツ</t>
    </rPh>
    <rPh sb="144" eb="146">
      <t>スイシン</t>
    </rPh>
    <rPh sb="174" eb="176">
      <t>ケイエイ</t>
    </rPh>
    <rPh sb="177" eb="180">
      <t>ゴウリカ</t>
    </rPh>
    <rPh sb="181" eb="182">
      <t>ハカ</t>
    </rPh>
    <rPh sb="184" eb="186">
      <t>デキ</t>
    </rPh>
    <rPh sb="187" eb="188">
      <t>カギ</t>
    </rPh>
    <rPh sb="189" eb="191">
      <t>キギョウ</t>
    </rPh>
    <rPh sb="191" eb="192">
      <t>サイ</t>
    </rPh>
    <rPh sb="193" eb="195">
      <t>カリイレ</t>
    </rPh>
    <rPh sb="196" eb="198">
      <t>ヨクセイ</t>
    </rPh>
    <rPh sb="203" eb="205">
      <t>ザイゲン</t>
    </rPh>
    <rPh sb="206" eb="208">
      <t>カクホ</t>
    </rPh>
    <rPh sb="213" eb="215">
      <t>ヒツヨウ</t>
    </rPh>
    <rPh sb="219" eb="222">
      <t>チョウキテキ</t>
    </rPh>
    <rPh sb="223" eb="225">
      <t>シテン</t>
    </rPh>
    <rPh sb="227" eb="229">
      <t>ザイセイ</t>
    </rPh>
    <rPh sb="229" eb="231">
      <t>シュウシ</t>
    </rPh>
    <rPh sb="231" eb="233">
      <t>ケイカク</t>
    </rPh>
    <rPh sb="234" eb="236">
      <t>サクテイ</t>
    </rPh>
    <rPh sb="238" eb="240">
      <t>ケイエイ</t>
    </rPh>
    <rPh sb="240" eb="242">
      <t>キバン</t>
    </rPh>
    <rPh sb="243" eb="245">
      <t>キョウカ</t>
    </rPh>
    <rPh sb="246" eb="247">
      <t>サラ</t>
    </rPh>
    <rPh sb="248" eb="249">
      <t>スス</t>
    </rPh>
    <rPh sb="256" eb="258">
      <t>ジュウヨウ</t>
    </rPh>
    <rPh sb="262" eb="263">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</si>
</sst>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formatCode="#,##0.00;&quot;△&quot;#,##0.00;&quot;-&quot;">
                  <c:v>1.1599999999999999</c:v>
                </c:pt>
                <c:pt idx="1">
                  <c:v>0</c:v>
                </c:pt>
                <c:pt idx="2">
                  <c:v>0</c:v>
                </c:pt>
                <c:pt idx="3">
                  <c:v>0</c:v>
                </c:pt>
                <c:pt idx="4">
                  <c:v>0</c:v>
                </c:pt>
              </c:numCache>
            </c:numRef>
          </c:val>
        </c:ser>
        <c:dLbls>
          <c:showLegendKey val="0"/>
          <c:showVal val="0"/>
          <c:showCatName val="0"/>
          <c:showSerName val="0"/>
          <c:showPercent val="0"/>
          <c:showBubbleSize val="0"/>
        </c:dLbls>
        <c:gapWidth val="150"/>
        <c:axId val="109044864"/>
        <c:axId val="10904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0.31</c:v>
                </c:pt>
                <c:pt idx="1">
                  <c:v>0.16</c:v>
                </c:pt>
                <c:pt idx="2">
                  <c:v>0.25</c:v>
                </c:pt>
                <c:pt idx="3">
                  <c:v>0.13</c:v>
                </c:pt>
                <c:pt idx="4">
                  <c:v>0.26</c:v>
                </c:pt>
              </c:numCache>
            </c:numRef>
          </c:val>
          <c:smooth val="0"/>
        </c:ser>
        <c:dLbls>
          <c:showLegendKey val="0"/>
          <c:showVal val="0"/>
          <c:showCatName val="0"/>
          <c:showSerName val="0"/>
          <c:showPercent val="0"/>
          <c:showBubbleSize val="0"/>
        </c:dLbls>
        <c:marker val="1"/>
        <c:smooth val="0"/>
        <c:axId val="109044864"/>
        <c:axId val="109046784"/>
      </c:lineChart>
      <c:dateAx>
        <c:axId val="109044864"/>
        <c:scaling>
          <c:orientation val="minMax"/>
        </c:scaling>
        <c:delete val="1"/>
        <c:axPos val="b"/>
        <c:numFmt formatCode="ge" sourceLinked="1"/>
        <c:majorTickMark val="none"/>
        <c:minorTickMark val="none"/>
        <c:tickLblPos val="none"/>
        <c:crossAx val="109046784"/>
        <c:crosses val="autoZero"/>
        <c:auto val="1"/>
        <c:lblOffset val="100"/>
        <c:baseTimeUnit val="years"/>
      </c:dateAx>
      <c:valAx>
        <c:axId val="10904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04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75.48</c:v>
                </c:pt>
                <c:pt idx="1">
                  <c:v>74.59</c:v>
                </c:pt>
                <c:pt idx="2">
                  <c:v>75.819999999999993</c:v>
                </c:pt>
                <c:pt idx="3">
                  <c:v>75.62</c:v>
                </c:pt>
                <c:pt idx="4">
                  <c:v>74.7</c:v>
                </c:pt>
              </c:numCache>
            </c:numRef>
          </c:val>
        </c:ser>
        <c:dLbls>
          <c:showLegendKey val="0"/>
          <c:showVal val="0"/>
          <c:showCatName val="0"/>
          <c:showSerName val="0"/>
          <c:showPercent val="0"/>
          <c:showBubbleSize val="0"/>
        </c:dLbls>
        <c:gapWidth val="150"/>
        <c:axId val="111154688"/>
        <c:axId val="11115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63.73</c:v>
                </c:pt>
                <c:pt idx="1">
                  <c:v>64.55</c:v>
                </c:pt>
                <c:pt idx="2">
                  <c:v>64.12</c:v>
                </c:pt>
                <c:pt idx="3">
                  <c:v>62.69</c:v>
                </c:pt>
                <c:pt idx="4">
                  <c:v>61.82</c:v>
                </c:pt>
              </c:numCache>
            </c:numRef>
          </c:val>
          <c:smooth val="0"/>
        </c:ser>
        <c:dLbls>
          <c:showLegendKey val="0"/>
          <c:showVal val="0"/>
          <c:showCatName val="0"/>
          <c:showSerName val="0"/>
          <c:showPercent val="0"/>
          <c:showBubbleSize val="0"/>
        </c:dLbls>
        <c:marker val="1"/>
        <c:smooth val="0"/>
        <c:axId val="111154688"/>
        <c:axId val="111156608"/>
      </c:lineChart>
      <c:dateAx>
        <c:axId val="111154688"/>
        <c:scaling>
          <c:orientation val="minMax"/>
        </c:scaling>
        <c:delete val="1"/>
        <c:axPos val="b"/>
        <c:numFmt formatCode="ge" sourceLinked="1"/>
        <c:majorTickMark val="none"/>
        <c:minorTickMark val="none"/>
        <c:tickLblPos val="none"/>
        <c:crossAx val="111156608"/>
        <c:crosses val="autoZero"/>
        <c:auto val="1"/>
        <c:lblOffset val="100"/>
        <c:baseTimeUnit val="years"/>
      </c:dateAx>
      <c:valAx>
        <c:axId val="11115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5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98.88</c:v>
                </c:pt>
                <c:pt idx="1">
                  <c:v>98.96</c:v>
                </c:pt>
                <c:pt idx="2">
                  <c:v>98.89</c:v>
                </c:pt>
                <c:pt idx="3">
                  <c:v>99.05</c:v>
                </c:pt>
                <c:pt idx="4">
                  <c:v>99.03</c:v>
                </c:pt>
              </c:numCache>
            </c:numRef>
          </c:val>
        </c:ser>
        <c:dLbls>
          <c:showLegendKey val="0"/>
          <c:showVal val="0"/>
          <c:showCatName val="0"/>
          <c:showSerName val="0"/>
          <c:showPercent val="0"/>
          <c:showBubbleSize val="0"/>
        </c:dLbls>
        <c:gapWidth val="150"/>
        <c:axId val="111211648"/>
        <c:axId val="11121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99.96</c:v>
                </c:pt>
                <c:pt idx="1">
                  <c:v>99.93</c:v>
                </c:pt>
                <c:pt idx="2">
                  <c:v>100.12</c:v>
                </c:pt>
                <c:pt idx="3">
                  <c:v>100.12</c:v>
                </c:pt>
                <c:pt idx="4">
                  <c:v>100.03</c:v>
                </c:pt>
              </c:numCache>
            </c:numRef>
          </c:val>
          <c:smooth val="0"/>
        </c:ser>
        <c:dLbls>
          <c:showLegendKey val="0"/>
          <c:showVal val="0"/>
          <c:showCatName val="0"/>
          <c:showSerName val="0"/>
          <c:showPercent val="0"/>
          <c:showBubbleSize val="0"/>
        </c:dLbls>
        <c:marker val="1"/>
        <c:smooth val="0"/>
        <c:axId val="111211648"/>
        <c:axId val="111213568"/>
      </c:lineChart>
      <c:dateAx>
        <c:axId val="111211648"/>
        <c:scaling>
          <c:orientation val="minMax"/>
        </c:scaling>
        <c:delete val="1"/>
        <c:axPos val="b"/>
        <c:numFmt formatCode="ge" sourceLinked="1"/>
        <c:majorTickMark val="none"/>
        <c:minorTickMark val="none"/>
        <c:tickLblPos val="none"/>
        <c:crossAx val="111213568"/>
        <c:crosses val="autoZero"/>
        <c:auto val="1"/>
        <c:lblOffset val="100"/>
        <c:baseTimeUnit val="years"/>
      </c:dateAx>
      <c:valAx>
        <c:axId val="11121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21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138.06</c:v>
                </c:pt>
                <c:pt idx="1">
                  <c:v>154.79</c:v>
                </c:pt>
                <c:pt idx="2">
                  <c:v>130.75</c:v>
                </c:pt>
                <c:pt idx="3">
                  <c:v>160.69</c:v>
                </c:pt>
                <c:pt idx="4">
                  <c:v>157.9</c:v>
                </c:pt>
              </c:numCache>
            </c:numRef>
          </c:val>
        </c:ser>
        <c:dLbls>
          <c:showLegendKey val="0"/>
          <c:showVal val="0"/>
          <c:showCatName val="0"/>
          <c:showSerName val="0"/>
          <c:showPercent val="0"/>
          <c:showBubbleSize val="0"/>
        </c:dLbls>
        <c:gapWidth val="150"/>
        <c:axId val="110928640"/>
        <c:axId val="11093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111.78</c:v>
                </c:pt>
                <c:pt idx="1">
                  <c:v>113.16</c:v>
                </c:pt>
                <c:pt idx="2">
                  <c:v>113.88</c:v>
                </c:pt>
                <c:pt idx="3">
                  <c:v>113.47</c:v>
                </c:pt>
                <c:pt idx="4">
                  <c:v>113.33</c:v>
                </c:pt>
              </c:numCache>
            </c:numRef>
          </c:val>
          <c:smooth val="0"/>
        </c:ser>
        <c:dLbls>
          <c:showLegendKey val="0"/>
          <c:showVal val="0"/>
          <c:showCatName val="0"/>
          <c:showSerName val="0"/>
          <c:showPercent val="0"/>
          <c:showBubbleSize val="0"/>
        </c:dLbls>
        <c:marker val="1"/>
        <c:smooth val="0"/>
        <c:axId val="110928640"/>
        <c:axId val="110930560"/>
      </c:lineChart>
      <c:dateAx>
        <c:axId val="110928640"/>
        <c:scaling>
          <c:orientation val="minMax"/>
        </c:scaling>
        <c:delete val="1"/>
        <c:axPos val="b"/>
        <c:numFmt formatCode="ge" sourceLinked="1"/>
        <c:majorTickMark val="none"/>
        <c:minorTickMark val="none"/>
        <c:tickLblPos val="none"/>
        <c:crossAx val="110930560"/>
        <c:crosses val="autoZero"/>
        <c:auto val="1"/>
        <c:lblOffset val="100"/>
        <c:baseTimeUnit val="years"/>
      </c:dateAx>
      <c:valAx>
        <c:axId val="110930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092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42.49</c:v>
                </c:pt>
                <c:pt idx="1">
                  <c:v>43.47</c:v>
                </c:pt>
                <c:pt idx="2">
                  <c:v>43.7</c:v>
                </c:pt>
                <c:pt idx="3">
                  <c:v>45.8</c:v>
                </c:pt>
                <c:pt idx="4">
                  <c:v>47.93</c:v>
                </c:pt>
              </c:numCache>
            </c:numRef>
          </c:val>
        </c:ser>
        <c:dLbls>
          <c:showLegendKey val="0"/>
          <c:showVal val="0"/>
          <c:showCatName val="0"/>
          <c:showSerName val="0"/>
          <c:showPercent val="0"/>
          <c:showBubbleSize val="0"/>
        </c:dLbls>
        <c:gapWidth val="150"/>
        <c:axId val="109453696"/>
        <c:axId val="10945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37.549999999999997</c:v>
                </c:pt>
                <c:pt idx="1">
                  <c:v>38.86</c:v>
                </c:pt>
                <c:pt idx="2">
                  <c:v>39.81</c:v>
                </c:pt>
                <c:pt idx="3">
                  <c:v>51.44</c:v>
                </c:pt>
                <c:pt idx="4">
                  <c:v>52.4</c:v>
                </c:pt>
              </c:numCache>
            </c:numRef>
          </c:val>
          <c:smooth val="0"/>
        </c:ser>
        <c:dLbls>
          <c:showLegendKey val="0"/>
          <c:showVal val="0"/>
          <c:showCatName val="0"/>
          <c:showSerName val="0"/>
          <c:showPercent val="0"/>
          <c:showBubbleSize val="0"/>
        </c:dLbls>
        <c:marker val="1"/>
        <c:smooth val="0"/>
        <c:axId val="109453696"/>
        <c:axId val="109455616"/>
      </c:lineChart>
      <c:dateAx>
        <c:axId val="109453696"/>
        <c:scaling>
          <c:orientation val="minMax"/>
        </c:scaling>
        <c:delete val="1"/>
        <c:axPos val="b"/>
        <c:numFmt formatCode="ge" sourceLinked="1"/>
        <c:majorTickMark val="none"/>
        <c:minorTickMark val="none"/>
        <c:tickLblPos val="none"/>
        <c:crossAx val="109455616"/>
        <c:crosses val="autoZero"/>
        <c:auto val="1"/>
        <c:lblOffset val="100"/>
        <c:baseTimeUnit val="years"/>
      </c:dateAx>
      <c:valAx>
        <c:axId val="10945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45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57.6</c:v>
                </c:pt>
                <c:pt idx="1">
                  <c:v>57.6</c:v>
                </c:pt>
                <c:pt idx="2">
                  <c:v>57.6</c:v>
                </c:pt>
                <c:pt idx="3">
                  <c:v>61.67</c:v>
                </c:pt>
                <c:pt idx="4">
                  <c:v>61.67</c:v>
                </c:pt>
              </c:numCache>
            </c:numRef>
          </c:val>
        </c:ser>
        <c:dLbls>
          <c:showLegendKey val="0"/>
          <c:showVal val="0"/>
          <c:showCatName val="0"/>
          <c:showSerName val="0"/>
          <c:showPercent val="0"/>
          <c:showBubbleSize val="0"/>
        </c:dLbls>
        <c:gapWidth val="150"/>
        <c:axId val="109502464"/>
        <c:axId val="10950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9.98</c:v>
                </c:pt>
                <c:pt idx="1">
                  <c:v>12.13</c:v>
                </c:pt>
                <c:pt idx="2">
                  <c:v>13.72</c:v>
                </c:pt>
                <c:pt idx="3">
                  <c:v>16.77</c:v>
                </c:pt>
                <c:pt idx="4">
                  <c:v>18.05</c:v>
                </c:pt>
              </c:numCache>
            </c:numRef>
          </c:val>
          <c:smooth val="0"/>
        </c:ser>
        <c:dLbls>
          <c:showLegendKey val="0"/>
          <c:showVal val="0"/>
          <c:showCatName val="0"/>
          <c:showSerName val="0"/>
          <c:showPercent val="0"/>
          <c:showBubbleSize val="0"/>
        </c:dLbls>
        <c:marker val="1"/>
        <c:smooth val="0"/>
        <c:axId val="109502464"/>
        <c:axId val="109504384"/>
      </c:lineChart>
      <c:dateAx>
        <c:axId val="109502464"/>
        <c:scaling>
          <c:orientation val="minMax"/>
        </c:scaling>
        <c:delete val="1"/>
        <c:axPos val="b"/>
        <c:numFmt formatCode="ge" sourceLinked="1"/>
        <c:majorTickMark val="none"/>
        <c:minorTickMark val="none"/>
        <c:tickLblPos val="none"/>
        <c:crossAx val="109504384"/>
        <c:crosses val="autoZero"/>
        <c:auto val="1"/>
        <c:lblOffset val="100"/>
        <c:baseTimeUnit val="years"/>
      </c:dateAx>
      <c:valAx>
        <c:axId val="10950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50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0989312"/>
        <c:axId val="11099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25.8</c:v>
                </c:pt>
                <c:pt idx="1">
                  <c:v>23.57</c:v>
                </c:pt>
                <c:pt idx="2">
                  <c:v>21.34</c:v>
                </c:pt>
                <c:pt idx="3">
                  <c:v>16.89</c:v>
                </c:pt>
                <c:pt idx="4">
                  <c:v>17.39</c:v>
                </c:pt>
              </c:numCache>
            </c:numRef>
          </c:val>
          <c:smooth val="0"/>
        </c:ser>
        <c:dLbls>
          <c:showLegendKey val="0"/>
          <c:showVal val="0"/>
          <c:showCatName val="0"/>
          <c:showSerName val="0"/>
          <c:showPercent val="0"/>
          <c:showBubbleSize val="0"/>
        </c:dLbls>
        <c:marker val="1"/>
        <c:smooth val="0"/>
        <c:axId val="110989312"/>
        <c:axId val="110991232"/>
      </c:lineChart>
      <c:dateAx>
        <c:axId val="110989312"/>
        <c:scaling>
          <c:orientation val="minMax"/>
        </c:scaling>
        <c:delete val="1"/>
        <c:axPos val="b"/>
        <c:numFmt formatCode="ge" sourceLinked="1"/>
        <c:majorTickMark val="none"/>
        <c:minorTickMark val="none"/>
        <c:tickLblPos val="none"/>
        <c:crossAx val="110991232"/>
        <c:crosses val="autoZero"/>
        <c:auto val="1"/>
        <c:lblOffset val="100"/>
        <c:baseTimeUnit val="years"/>
      </c:dateAx>
      <c:valAx>
        <c:axId val="110991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098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7117.13</c:v>
                </c:pt>
                <c:pt idx="1">
                  <c:v>1172.98</c:v>
                </c:pt>
                <c:pt idx="2">
                  <c:v>1087.03</c:v>
                </c:pt>
                <c:pt idx="3">
                  <c:v>1042.2</c:v>
                </c:pt>
                <c:pt idx="4">
                  <c:v>1353.63</c:v>
                </c:pt>
              </c:numCache>
            </c:numRef>
          </c:val>
        </c:ser>
        <c:dLbls>
          <c:showLegendKey val="0"/>
          <c:showVal val="0"/>
          <c:showCatName val="0"/>
          <c:showSerName val="0"/>
          <c:showPercent val="0"/>
          <c:showBubbleSize val="0"/>
        </c:dLbls>
        <c:gapWidth val="150"/>
        <c:axId val="111285376"/>
        <c:axId val="11128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720.62</c:v>
                </c:pt>
                <c:pt idx="1">
                  <c:v>654.97</c:v>
                </c:pt>
                <c:pt idx="2">
                  <c:v>634.53</c:v>
                </c:pt>
                <c:pt idx="3">
                  <c:v>200.22</c:v>
                </c:pt>
                <c:pt idx="4">
                  <c:v>212.95</c:v>
                </c:pt>
              </c:numCache>
            </c:numRef>
          </c:val>
          <c:smooth val="0"/>
        </c:ser>
        <c:dLbls>
          <c:showLegendKey val="0"/>
          <c:showVal val="0"/>
          <c:showCatName val="0"/>
          <c:showSerName val="0"/>
          <c:showPercent val="0"/>
          <c:showBubbleSize val="0"/>
        </c:dLbls>
        <c:marker val="1"/>
        <c:smooth val="0"/>
        <c:axId val="111285376"/>
        <c:axId val="111287296"/>
      </c:lineChart>
      <c:dateAx>
        <c:axId val="111285376"/>
        <c:scaling>
          <c:orientation val="minMax"/>
        </c:scaling>
        <c:delete val="1"/>
        <c:axPos val="b"/>
        <c:numFmt formatCode="ge" sourceLinked="1"/>
        <c:majorTickMark val="none"/>
        <c:minorTickMark val="none"/>
        <c:tickLblPos val="none"/>
        <c:crossAx val="111287296"/>
        <c:crosses val="autoZero"/>
        <c:auto val="1"/>
        <c:lblOffset val="100"/>
        <c:baseTimeUnit val="years"/>
      </c:dateAx>
      <c:valAx>
        <c:axId val="1112872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128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291.94</c:v>
                </c:pt>
                <c:pt idx="1">
                  <c:v>267.27999999999997</c:v>
                </c:pt>
                <c:pt idx="2">
                  <c:v>211.57</c:v>
                </c:pt>
                <c:pt idx="3">
                  <c:v>201.67</c:v>
                </c:pt>
                <c:pt idx="4">
                  <c:v>192.61</c:v>
                </c:pt>
              </c:numCache>
            </c:numRef>
          </c:val>
        </c:ser>
        <c:dLbls>
          <c:showLegendKey val="0"/>
          <c:showVal val="0"/>
          <c:showCatName val="0"/>
          <c:showSerName val="0"/>
          <c:showPercent val="0"/>
          <c:showBubbleSize val="0"/>
        </c:dLbls>
        <c:gapWidth val="150"/>
        <c:axId val="111299584"/>
        <c:axId val="11133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415.99</c:v>
                </c:pt>
                <c:pt idx="1">
                  <c:v>383.75</c:v>
                </c:pt>
                <c:pt idx="2">
                  <c:v>368.94</c:v>
                </c:pt>
                <c:pt idx="3">
                  <c:v>351.06</c:v>
                </c:pt>
                <c:pt idx="4">
                  <c:v>333.48</c:v>
                </c:pt>
              </c:numCache>
            </c:numRef>
          </c:val>
          <c:smooth val="0"/>
        </c:ser>
        <c:dLbls>
          <c:showLegendKey val="0"/>
          <c:showVal val="0"/>
          <c:showCatName val="0"/>
          <c:showSerName val="0"/>
          <c:showPercent val="0"/>
          <c:showBubbleSize val="0"/>
        </c:dLbls>
        <c:marker val="1"/>
        <c:smooth val="0"/>
        <c:axId val="111299584"/>
        <c:axId val="111330432"/>
      </c:lineChart>
      <c:dateAx>
        <c:axId val="111299584"/>
        <c:scaling>
          <c:orientation val="minMax"/>
        </c:scaling>
        <c:delete val="1"/>
        <c:axPos val="b"/>
        <c:numFmt formatCode="ge" sourceLinked="1"/>
        <c:majorTickMark val="none"/>
        <c:minorTickMark val="none"/>
        <c:tickLblPos val="none"/>
        <c:crossAx val="111330432"/>
        <c:crosses val="autoZero"/>
        <c:auto val="1"/>
        <c:lblOffset val="100"/>
        <c:baseTimeUnit val="years"/>
      </c:dateAx>
      <c:valAx>
        <c:axId val="1113304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129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136.19999999999999</c:v>
                </c:pt>
                <c:pt idx="1">
                  <c:v>153.21</c:v>
                </c:pt>
                <c:pt idx="2">
                  <c:v>129.41</c:v>
                </c:pt>
                <c:pt idx="3">
                  <c:v>160.19999999999999</c:v>
                </c:pt>
                <c:pt idx="4">
                  <c:v>156.9</c:v>
                </c:pt>
              </c:numCache>
            </c:numRef>
          </c:val>
        </c:ser>
        <c:dLbls>
          <c:showLegendKey val="0"/>
          <c:showVal val="0"/>
          <c:showCatName val="0"/>
          <c:showSerName val="0"/>
          <c:showPercent val="0"/>
          <c:showBubbleSize val="0"/>
        </c:dLbls>
        <c:gapWidth val="150"/>
        <c:axId val="111102592"/>
        <c:axId val="11110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108.61</c:v>
                </c:pt>
                <c:pt idx="1">
                  <c:v>110.39</c:v>
                </c:pt>
                <c:pt idx="2">
                  <c:v>111.12</c:v>
                </c:pt>
                <c:pt idx="3">
                  <c:v>112.92</c:v>
                </c:pt>
                <c:pt idx="4">
                  <c:v>112.81</c:v>
                </c:pt>
              </c:numCache>
            </c:numRef>
          </c:val>
          <c:smooth val="0"/>
        </c:ser>
        <c:dLbls>
          <c:showLegendKey val="0"/>
          <c:showVal val="0"/>
          <c:showCatName val="0"/>
          <c:showSerName val="0"/>
          <c:showPercent val="0"/>
          <c:showBubbleSize val="0"/>
        </c:dLbls>
        <c:marker val="1"/>
        <c:smooth val="0"/>
        <c:axId val="111102592"/>
        <c:axId val="111108864"/>
      </c:lineChart>
      <c:dateAx>
        <c:axId val="111102592"/>
        <c:scaling>
          <c:orientation val="minMax"/>
        </c:scaling>
        <c:delete val="1"/>
        <c:axPos val="b"/>
        <c:numFmt formatCode="ge" sourceLinked="1"/>
        <c:majorTickMark val="none"/>
        <c:minorTickMark val="none"/>
        <c:tickLblPos val="none"/>
        <c:crossAx val="111108864"/>
        <c:crosses val="autoZero"/>
        <c:auto val="1"/>
        <c:lblOffset val="100"/>
        <c:baseTimeUnit val="years"/>
      </c:dateAx>
      <c:valAx>
        <c:axId val="11110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34.89</c:v>
                </c:pt>
                <c:pt idx="1">
                  <c:v>32.29</c:v>
                </c:pt>
                <c:pt idx="2">
                  <c:v>38.24</c:v>
                </c:pt>
                <c:pt idx="3">
                  <c:v>30.89</c:v>
                </c:pt>
                <c:pt idx="4">
                  <c:v>31.62</c:v>
                </c:pt>
              </c:numCache>
            </c:numRef>
          </c:val>
        </c:ser>
        <c:dLbls>
          <c:showLegendKey val="0"/>
          <c:showVal val="0"/>
          <c:showCatName val="0"/>
          <c:showSerName val="0"/>
          <c:showPercent val="0"/>
          <c:showBubbleSize val="0"/>
        </c:dLbls>
        <c:gapWidth val="150"/>
        <c:axId val="111130496"/>
        <c:axId val="11113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78.760000000000005</c:v>
                </c:pt>
                <c:pt idx="1">
                  <c:v>76.81</c:v>
                </c:pt>
                <c:pt idx="2">
                  <c:v>75.75</c:v>
                </c:pt>
                <c:pt idx="3">
                  <c:v>75.3</c:v>
                </c:pt>
                <c:pt idx="4">
                  <c:v>75.3</c:v>
                </c:pt>
              </c:numCache>
            </c:numRef>
          </c:val>
          <c:smooth val="0"/>
        </c:ser>
        <c:dLbls>
          <c:showLegendKey val="0"/>
          <c:showVal val="0"/>
          <c:showCatName val="0"/>
          <c:showSerName val="0"/>
          <c:showPercent val="0"/>
          <c:showBubbleSize val="0"/>
        </c:dLbls>
        <c:marker val="1"/>
        <c:smooth val="0"/>
        <c:axId val="111130496"/>
        <c:axId val="111136768"/>
      </c:lineChart>
      <c:dateAx>
        <c:axId val="111130496"/>
        <c:scaling>
          <c:orientation val="minMax"/>
        </c:scaling>
        <c:delete val="1"/>
        <c:axPos val="b"/>
        <c:numFmt formatCode="ge" sourceLinked="1"/>
        <c:majorTickMark val="none"/>
        <c:minorTickMark val="none"/>
        <c:tickLblPos val="none"/>
        <c:crossAx val="111136768"/>
        <c:crosses val="autoZero"/>
        <c:auto val="1"/>
        <c:lblOffset val="100"/>
        <c:baseTimeUnit val="years"/>
      </c:dateAx>
      <c:valAx>
        <c:axId val="11113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3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【17.39】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【212.95】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【333.48】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【100.03】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【61.82】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【75.30】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【112.81】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【52.40】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【18.05】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【0.26】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1" zoomScaleNormal="100" workbookViewId="0">
      <selection activeCell="BI67" sqref="BI67"/>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長野県　浅麓水道企業団</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用水供給事業</v>
      </c>
      <c r="S8" s="53"/>
      <c r="T8" s="53"/>
      <c r="U8" s="53"/>
      <c r="V8" s="53"/>
      <c r="W8" s="53"/>
      <c r="X8" s="53"/>
      <c r="Y8" s="54"/>
      <c r="Z8" s="52" t="str">
        <f>データ!L6</f>
        <v>B</v>
      </c>
      <c r="AA8" s="53"/>
      <c r="AB8" s="53"/>
      <c r="AC8" s="53"/>
      <c r="AD8" s="53"/>
      <c r="AE8" s="53"/>
      <c r="AF8" s="53"/>
      <c r="AG8" s="54"/>
      <c r="AH8" s="3"/>
      <c r="AI8" s="55" t="str">
        <f>データ!Q6</f>
        <v>-</v>
      </c>
      <c r="AJ8" s="56"/>
      <c r="AK8" s="56"/>
      <c r="AL8" s="56"/>
      <c r="AM8" s="56"/>
      <c r="AN8" s="56"/>
      <c r="AO8" s="56"/>
      <c r="AP8" s="57"/>
      <c r="AQ8" s="47" t="str">
        <f>データ!R6</f>
        <v>-</v>
      </c>
      <c r="AR8" s="47"/>
      <c r="AS8" s="47"/>
      <c r="AT8" s="47"/>
      <c r="AU8" s="47"/>
      <c r="AV8" s="47"/>
      <c r="AW8" s="47"/>
      <c r="AX8" s="47"/>
      <c r="AY8" s="47" t="str">
        <f>データ!S6</f>
        <v>-</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70.14</v>
      </c>
      <c r="K10" s="47"/>
      <c r="L10" s="47"/>
      <c r="M10" s="47"/>
      <c r="N10" s="47"/>
      <c r="O10" s="47"/>
      <c r="P10" s="47"/>
      <c r="Q10" s="47"/>
      <c r="R10" s="47">
        <f>データ!O6</f>
        <v>86.02</v>
      </c>
      <c r="S10" s="47"/>
      <c r="T10" s="47"/>
      <c r="U10" s="47"/>
      <c r="V10" s="47"/>
      <c r="W10" s="47"/>
      <c r="X10" s="47"/>
      <c r="Y10" s="47"/>
      <c r="Z10" s="78">
        <f>データ!P6</f>
        <v>0</v>
      </c>
      <c r="AA10" s="78"/>
      <c r="AB10" s="78"/>
      <c r="AC10" s="78"/>
      <c r="AD10" s="78"/>
      <c r="AE10" s="78"/>
      <c r="AF10" s="78"/>
      <c r="AG10" s="78"/>
      <c r="AH10" s="2"/>
      <c r="AI10" s="78">
        <f>データ!T6</f>
        <v>189898</v>
      </c>
      <c r="AJ10" s="78"/>
      <c r="AK10" s="78"/>
      <c r="AL10" s="78"/>
      <c r="AM10" s="78"/>
      <c r="AN10" s="78"/>
      <c r="AO10" s="78"/>
      <c r="AP10" s="78"/>
      <c r="AQ10" s="47">
        <f>データ!U6</f>
        <v>331.71</v>
      </c>
      <c r="AR10" s="47"/>
      <c r="AS10" s="47"/>
      <c r="AT10" s="47"/>
      <c r="AU10" s="47"/>
      <c r="AV10" s="47"/>
      <c r="AW10" s="47"/>
      <c r="AX10" s="47"/>
      <c r="AY10" s="47">
        <f>データ!V6</f>
        <v>572.48</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103</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Z1" workbookViewId="0">
      <selection activeCell="EM8" sqref="EM8"/>
    </sheetView>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34</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51</v>
      </c>
      <c r="B4" s="28"/>
      <c r="C4" s="28"/>
      <c r="D4" s="28"/>
      <c r="E4" s="28"/>
      <c r="F4" s="28"/>
      <c r="G4" s="28"/>
      <c r="H4" s="86"/>
      <c r="I4" s="87"/>
      <c r="J4" s="87"/>
      <c r="K4" s="87"/>
      <c r="L4" s="87"/>
      <c r="M4" s="87"/>
      <c r="N4" s="87"/>
      <c r="O4" s="87"/>
      <c r="P4" s="87"/>
      <c r="Q4" s="87"/>
      <c r="R4" s="87"/>
      <c r="S4" s="87"/>
      <c r="T4" s="87"/>
      <c r="U4" s="87"/>
      <c r="V4" s="88"/>
      <c r="W4" s="82" t="s">
        <v>52</v>
      </c>
      <c r="X4" s="82"/>
      <c r="Y4" s="82"/>
      <c r="Z4" s="82"/>
      <c r="AA4" s="82"/>
      <c r="AB4" s="82"/>
      <c r="AC4" s="82"/>
      <c r="AD4" s="82"/>
      <c r="AE4" s="82"/>
      <c r="AF4" s="82"/>
      <c r="AG4" s="82"/>
      <c r="AH4" s="82" t="s">
        <v>53</v>
      </c>
      <c r="AI4" s="82"/>
      <c r="AJ4" s="82"/>
      <c r="AK4" s="82"/>
      <c r="AL4" s="82"/>
      <c r="AM4" s="82"/>
      <c r="AN4" s="82"/>
      <c r="AO4" s="82"/>
      <c r="AP4" s="82"/>
      <c r="AQ4" s="82"/>
      <c r="AR4" s="82"/>
      <c r="AS4" s="82" t="s">
        <v>54</v>
      </c>
      <c r="AT4" s="82"/>
      <c r="AU4" s="82"/>
      <c r="AV4" s="82"/>
      <c r="AW4" s="82"/>
      <c r="AX4" s="82"/>
      <c r="AY4" s="82"/>
      <c r="AZ4" s="82"/>
      <c r="BA4" s="82"/>
      <c r="BB4" s="82"/>
      <c r="BC4" s="82"/>
      <c r="BD4" s="82" t="s">
        <v>55</v>
      </c>
      <c r="BE4" s="82"/>
      <c r="BF4" s="82"/>
      <c r="BG4" s="82"/>
      <c r="BH4" s="82"/>
      <c r="BI4" s="82"/>
      <c r="BJ4" s="82"/>
      <c r="BK4" s="82"/>
      <c r="BL4" s="82"/>
      <c r="BM4" s="82"/>
      <c r="BN4" s="82"/>
      <c r="BO4" s="82" t="s">
        <v>56</v>
      </c>
      <c r="BP4" s="82"/>
      <c r="BQ4" s="82"/>
      <c r="BR4" s="82"/>
      <c r="BS4" s="82"/>
      <c r="BT4" s="82"/>
      <c r="BU4" s="82"/>
      <c r="BV4" s="82"/>
      <c r="BW4" s="82"/>
      <c r="BX4" s="82"/>
      <c r="BY4" s="82"/>
      <c r="BZ4" s="82" t="s">
        <v>57</v>
      </c>
      <c r="CA4" s="82"/>
      <c r="CB4" s="82"/>
      <c r="CC4" s="82"/>
      <c r="CD4" s="82"/>
      <c r="CE4" s="82"/>
      <c r="CF4" s="82"/>
      <c r="CG4" s="82"/>
      <c r="CH4" s="82"/>
      <c r="CI4" s="82"/>
      <c r="CJ4" s="82"/>
      <c r="CK4" s="82" t="s">
        <v>58</v>
      </c>
      <c r="CL4" s="82"/>
      <c r="CM4" s="82"/>
      <c r="CN4" s="82"/>
      <c r="CO4" s="82"/>
      <c r="CP4" s="82"/>
      <c r="CQ4" s="82"/>
      <c r="CR4" s="82"/>
      <c r="CS4" s="82"/>
      <c r="CT4" s="82"/>
      <c r="CU4" s="82"/>
      <c r="CV4" s="82" t="s">
        <v>59</v>
      </c>
      <c r="CW4" s="82"/>
      <c r="CX4" s="82"/>
      <c r="CY4" s="82"/>
      <c r="CZ4" s="82"/>
      <c r="DA4" s="82"/>
      <c r="DB4" s="82"/>
      <c r="DC4" s="82"/>
      <c r="DD4" s="82"/>
      <c r="DE4" s="82"/>
      <c r="DF4" s="82"/>
      <c r="DG4" s="82" t="s">
        <v>60</v>
      </c>
      <c r="DH4" s="82"/>
      <c r="DI4" s="82"/>
      <c r="DJ4" s="82"/>
      <c r="DK4" s="82"/>
      <c r="DL4" s="82"/>
      <c r="DM4" s="82"/>
      <c r="DN4" s="82"/>
      <c r="DO4" s="82"/>
      <c r="DP4" s="82"/>
      <c r="DQ4" s="82"/>
      <c r="DR4" s="82" t="s">
        <v>61</v>
      </c>
      <c r="DS4" s="82"/>
      <c r="DT4" s="82"/>
      <c r="DU4" s="82"/>
      <c r="DV4" s="82"/>
      <c r="DW4" s="82"/>
      <c r="DX4" s="82"/>
      <c r="DY4" s="82"/>
      <c r="DZ4" s="82"/>
      <c r="EA4" s="82"/>
      <c r="EB4" s="82"/>
      <c r="EC4" s="82" t="s">
        <v>62</v>
      </c>
      <c r="ED4" s="82"/>
      <c r="EE4" s="82"/>
      <c r="EF4" s="82"/>
      <c r="EG4" s="82"/>
      <c r="EH4" s="82"/>
      <c r="EI4" s="82"/>
      <c r="EJ4" s="82"/>
      <c r="EK4" s="82"/>
      <c r="EL4" s="82"/>
      <c r="EM4" s="82"/>
    </row>
    <row r="5" spans="1:143">
      <c r="A5" s="26" t="s">
        <v>63</v>
      </c>
      <c r="B5" s="29"/>
      <c r="C5" s="29"/>
      <c r="D5" s="29"/>
      <c r="E5" s="29"/>
      <c r="F5" s="29"/>
      <c r="G5" s="29"/>
      <c r="H5" s="30" t="s">
        <v>64</v>
      </c>
      <c r="I5" s="30" t="s">
        <v>65</v>
      </c>
      <c r="J5" s="30" t="s">
        <v>66</v>
      </c>
      <c r="K5" s="30" t="s">
        <v>67</v>
      </c>
      <c r="L5" s="30" t="s">
        <v>68</v>
      </c>
      <c r="M5" s="30" t="s">
        <v>69</v>
      </c>
      <c r="N5" s="30" t="s">
        <v>70</v>
      </c>
      <c r="O5" s="30" t="s">
        <v>71</v>
      </c>
      <c r="P5" s="30" t="s">
        <v>72</v>
      </c>
      <c r="Q5" s="30" t="s">
        <v>73</v>
      </c>
      <c r="R5" s="30" t="s">
        <v>74</v>
      </c>
      <c r="S5" s="30" t="s">
        <v>75</v>
      </c>
      <c r="T5" s="30" t="s">
        <v>76</v>
      </c>
      <c r="U5" s="30" t="s">
        <v>77</v>
      </c>
      <c r="V5" s="30" t="s">
        <v>78</v>
      </c>
      <c r="W5" s="30" t="s">
        <v>79</v>
      </c>
      <c r="X5" s="30" t="s">
        <v>80</v>
      </c>
      <c r="Y5" s="30" t="s">
        <v>81</v>
      </c>
      <c r="Z5" s="30" t="s">
        <v>82</v>
      </c>
      <c r="AA5" s="30" t="s">
        <v>83</v>
      </c>
      <c r="AB5" s="30" t="s">
        <v>84</v>
      </c>
      <c r="AC5" s="30" t="s">
        <v>85</v>
      </c>
      <c r="AD5" s="30" t="s">
        <v>86</v>
      </c>
      <c r="AE5" s="30" t="s">
        <v>87</v>
      </c>
      <c r="AF5" s="30" t="s">
        <v>88</v>
      </c>
      <c r="AG5" s="30" t="s">
        <v>89</v>
      </c>
      <c r="AH5" s="30" t="s">
        <v>79</v>
      </c>
      <c r="AI5" s="30" t="s">
        <v>80</v>
      </c>
      <c r="AJ5" s="30" t="s">
        <v>81</v>
      </c>
      <c r="AK5" s="30" t="s">
        <v>82</v>
      </c>
      <c r="AL5" s="30" t="s">
        <v>83</v>
      </c>
      <c r="AM5" s="30" t="s">
        <v>84</v>
      </c>
      <c r="AN5" s="30" t="s">
        <v>85</v>
      </c>
      <c r="AO5" s="30" t="s">
        <v>86</v>
      </c>
      <c r="AP5" s="30" t="s">
        <v>87</v>
      </c>
      <c r="AQ5" s="30" t="s">
        <v>88</v>
      </c>
      <c r="AR5" s="30" t="s">
        <v>90</v>
      </c>
      <c r="AS5" s="30" t="s">
        <v>79</v>
      </c>
      <c r="AT5" s="30" t="s">
        <v>80</v>
      </c>
      <c r="AU5" s="30" t="s">
        <v>81</v>
      </c>
      <c r="AV5" s="30" t="s">
        <v>82</v>
      </c>
      <c r="AW5" s="30" t="s">
        <v>83</v>
      </c>
      <c r="AX5" s="30" t="s">
        <v>84</v>
      </c>
      <c r="AY5" s="30" t="s">
        <v>85</v>
      </c>
      <c r="AZ5" s="30" t="s">
        <v>86</v>
      </c>
      <c r="BA5" s="30" t="s">
        <v>87</v>
      </c>
      <c r="BB5" s="30" t="s">
        <v>88</v>
      </c>
      <c r="BC5" s="30" t="s">
        <v>90</v>
      </c>
      <c r="BD5" s="30" t="s">
        <v>79</v>
      </c>
      <c r="BE5" s="30" t="s">
        <v>80</v>
      </c>
      <c r="BF5" s="30" t="s">
        <v>81</v>
      </c>
      <c r="BG5" s="30" t="s">
        <v>82</v>
      </c>
      <c r="BH5" s="30" t="s">
        <v>83</v>
      </c>
      <c r="BI5" s="30" t="s">
        <v>84</v>
      </c>
      <c r="BJ5" s="30" t="s">
        <v>85</v>
      </c>
      <c r="BK5" s="30" t="s">
        <v>86</v>
      </c>
      <c r="BL5" s="30" t="s">
        <v>87</v>
      </c>
      <c r="BM5" s="30" t="s">
        <v>88</v>
      </c>
      <c r="BN5" s="30" t="s">
        <v>90</v>
      </c>
      <c r="BO5" s="30" t="s">
        <v>79</v>
      </c>
      <c r="BP5" s="30" t="s">
        <v>80</v>
      </c>
      <c r="BQ5" s="30" t="s">
        <v>81</v>
      </c>
      <c r="BR5" s="30" t="s">
        <v>82</v>
      </c>
      <c r="BS5" s="30" t="s">
        <v>83</v>
      </c>
      <c r="BT5" s="30" t="s">
        <v>84</v>
      </c>
      <c r="BU5" s="30" t="s">
        <v>85</v>
      </c>
      <c r="BV5" s="30" t="s">
        <v>86</v>
      </c>
      <c r="BW5" s="30" t="s">
        <v>87</v>
      </c>
      <c r="BX5" s="30" t="s">
        <v>88</v>
      </c>
      <c r="BY5" s="30" t="s">
        <v>90</v>
      </c>
      <c r="BZ5" s="30" t="s">
        <v>79</v>
      </c>
      <c r="CA5" s="30" t="s">
        <v>80</v>
      </c>
      <c r="CB5" s="30" t="s">
        <v>81</v>
      </c>
      <c r="CC5" s="30" t="s">
        <v>82</v>
      </c>
      <c r="CD5" s="30" t="s">
        <v>83</v>
      </c>
      <c r="CE5" s="30" t="s">
        <v>84</v>
      </c>
      <c r="CF5" s="30" t="s">
        <v>85</v>
      </c>
      <c r="CG5" s="30" t="s">
        <v>86</v>
      </c>
      <c r="CH5" s="30" t="s">
        <v>87</v>
      </c>
      <c r="CI5" s="30" t="s">
        <v>88</v>
      </c>
      <c r="CJ5" s="30" t="s">
        <v>90</v>
      </c>
      <c r="CK5" s="30" t="s">
        <v>79</v>
      </c>
      <c r="CL5" s="30" t="s">
        <v>80</v>
      </c>
      <c r="CM5" s="30" t="s">
        <v>81</v>
      </c>
      <c r="CN5" s="30" t="s">
        <v>82</v>
      </c>
      <c r="CO5" s="30" t="s">
        <v>83</v>
      </c>
      <c r="CP5" s="30" t="s">
        <v>84</v>
      </c>
      <c r="CQ5" s="30" t="s">
        <v>85</v>
      </c>
      <c r="CR5" s="30" t="s">
        <v>86</v>
      </c>
      <c r="CS5" s="30" t="s">
        <v>87</v>
      </c>
      <c r="CT5" s="30" t="s">
        <v>88</v>
      </c>
      <c r="CU5" s="30" t="s">
        <v>90</v>
      </c>
      <c r="CV5" s="30" t="s">
        <v>79</v>
      </c>
      <c r="CW5" s="30" t="s">
        <v>80</v>
      </c>
      <c r="CX5" s="30" t="s">
        <v>81</v>
      </c>
      <c r="CY5" s="30" t="s">
        <v>82</v>
      </c>
      <c r="CZ5" s="30" t="s">
        <v>83</v>
      </c>
      <c r="DA5" s="30" t="s">
        <v>84</v>
      </c>
      <c r="DB5" s="30" t="s">
        <v>85</v>
      </c>
      <c r="DC5" s="30" t="s">
        <v>86</v>
      </c>
      <c r="DD5" s="30" t="s">
        <v>87</v>
      </c>
      <c r="DE5" s="30" t="s">
        <v>88</v>
      </c>
      <c r="DF5" s="30" t="s">
        <v>90</v>
      </c>
      <c r="DG5" s="30" t="s">
        <v>79</v>
      </c>
      <c r="DH5" s="30" t="s">
        <v>80</v>
      </c>
      <c r="DI5" s="30" t="s">
        <v>81</v>
      </c>
      <c r="DJ5" s="30" t="s">
        <v>82</v>
      </c>
      <c r="DK5" s="30" t="s">
        <v>83</v>
      </c>
      <c r="DL5" s="30" t="s">
        <v>84</v>
      </c>
      <c r="DM5" s="30" t="s">
        <v>85</v>
      </c>
      <c r="DN5" s="30" t="s">
        <v>86</v>
      </c>
      <c r="DO5" s="30" t="s">
        <v>87</v>
      </c>
      <c r="DP5" s="30" t="s">
        <v>88</v>
      </c>
      <c r="DQ5" s="30" t="s">
        <v>90</v>
      </c>
      <c r="DR5" s="30" t="s">
        <v>79</v>
      </c>
      <c r="DS5" s="30" t="s">
        <v>80</v>
      </c>
      <c r="DT5" s="30" t="s">
        <v>81</v>
      </c>
      <c r="DU5" s="30" t="s">
        <v>82</v>
      </c>
      <c r="DV5" s="30" t="s">
        <v>83</v>
      </c>
      <c r="DW5" s="30" t="s">
        <v>84</v>
      </c>
      <c r="DX5" s="30" t="s">
        <v>85</v>
      </c>
      <c r="DY5" s="30" t="s">
        <v>86</v>
      </c>
      <c r="DZ5" s="30" t="s">
        <v>87</v>
      </c>
      <c r="EA5" s="30" t="s">
        <v>88</v>
      </c>
      <c r="EB5" s="30" t="s">
        <v>90</v>
      </c>
      <c r="EC5" s="30" t="s">
        <v>79</v>
      </c>
      <c r="ED5" s="30" t="s">
        <v>80</v>
      </c>
      <c r="EE5" s="30" t="s">
        <v>81</v>
      </c>
      <c r="EF5" s="30" t="s">
        <v>82</v>
      </c>
      <c r="EG5" s="30" t="s">
        <v>83</v>
      </c>
      <c r="EH5" s="30" t="s">
        <v>84</v>
      </c>
      <c r="EI5" s="30" t="s">
        <v>85</v>
      </c>
      <c r="EJ5" s="30" t="s">
        <v>86</v>
      </c>
      <c r="EK5" s="30" t="s">
        <v>87</v>
      </c>
      <c r="EL5" s="30" t="s">
        <v>88</v>
      </c>
      <c r="EM5" s="30" t="s">
        <v>90</v>
      </c>
    </row>
    <row r="6" spans="1:143" s="34" customFormat="1">
      <c r="A6" s="26" t="s">
        <v>91</v>
      </c>
      <c r="B6" s="31">
        <f>B7</f>
        <v>2015</v>
      </c>
      <c r="C6" s="31">
        <f t="shared" ref="C6:V6" si="3">C7</f>
        <v>208418</v>
      </c>
      <c r="D6" s="31">
        <f t="shared" si="3"/>
        <v>46</v>
      </c>
      <c r="E6" s="31">
        <f t="shared" si="3"/>
        <v>1</v>
      </c>
      <c r="F6" s="31">
        <f t="shared" si="3"/>
        <v>0</v>
      </c>
      <c r="G6" s="31">
        <f t="shared" si="3"/>
        <v>2</v>
      </c>
      <c r="H6" s="31" t="str">
        <f t="shared" si="3"/>
        <v>長野県　浅麓水道企業団</v>
      </c>
      <c r="I6" s="31" t="str">
        <f t="shared" si="3"/>
        <v>法適用</v>
      </c>
      <c r="J6" s="31" t="str">
        <f t="shared" si="3"/>
        <v>水道事業</v>
      </c>
      <c r="K6" s="31" t="str">
        <f t="shared" si="3"/>
        <v>用水供給事業</v>
      </c>
      <c r="L6" s="31" t="str">
        <f t="shared" si="3"/>
        <v>B</v>
      </c>
      <c r="M6" s="32" t="str">
        <f t="shared" si="3"/>
        <v>-</v>
      </c>
      <c r="N6" s="32">
        <f t="shared" si="3"/>
        <v>70.14</v>
      </c>
      <c r="O6" s="32">
        <f t="shared" si="3"/>
        <v>86.02</v>
      </c>
      <c r="P6" s="32">
        <f t="shared" si="3"/>
        <v>0</v>
      </c>
      <c r="Q6" s="32" t="str">
        <f t="shared" si="3"/>
        <v>-</v>
      </c>
      <c r="R6" s="32" t="str">
        <f t="shared" si="3"/>
        <v>-</v>
      </c>
      <c r="S6" s="32" t="str">
        <f t="shared" si="3"/>
        <v>-</v>
      </c>
      <c r="T6" s="32">
        <f t="shared" si="3"/>
        <v>189898</v>
      </c>
      <c r="U6" s="32">
        <f t="shared" si="3"/>
        <v>331.71</v>
      </c>
      <c r="V6" s="32">
        <f t="shared" si="3"/>
        <v>572.48</v>
      </c>
      <c r="W6" s="33">
        <f>IF(W7="",NA(),W7)</f>
        <v>138.06</v>
      </c>
      <c r="X6" s="33">
        <f t="shared" ref="X6:AF6" si="4">IF(X7="",NA(),X7)</f>
        <v>154.79</v>
      </c>
      <c r="Y6" s="33">
        <f t="shared" si="4"/>
        <v>130.75</v>
      </c>
      <c r="Z6" s="33">
        <f t="shared" si="4"/>
        <v>160.69</v>
      </c>
      <c r="AA6" s="33">
        <f t="shared" si="4"/>
        <v>157.9</v>
      </c>
      <c r="AB6" s="33">
        <f t="shared" si="4"/>
        <v>111.78</v>
      </c>
      <c r="AC6" s="33">
        <f t="shared" si="4"/>
        <v>113.16</v>
      </c>
      <c r="AD6" s="33">
        <f t="shared" si="4"/>
        <v>113.88</v>
      </c>
      <c r="AE6" s="33">
        <f t="shared" si="4"/>
        <v>113.47</v>
      </c>
      <c r="AF6" s="33">
        <f t="shared" si="4"/>
        <v>113.33</v>
      </c>
      <c r="AG6" s="32" t="str">
        <f>IF(AG7="","",IF(AG7="-","【-】","【"&amp;SUBSTITUTE(TEXT(AG7,"#,##0.00"),"-","△")&amp;"】"))</f>
        <v>【113.33】</v>
      </c>
      <c r="AH6" s="32">
        <f>IF(AH7="",NA(),AH7)</f>
        <v>0</v>
      </c>
      <c r="AI6" s="32">
        <f t="shared" ref="AI6:AQ6" si="5">IF(AI7="",NA(),AI7)</f>
        <v>0</v>
      </c>
      <c r="AJ6" s="32">
        <f t="shared" si="5"/>
        <v>0</v>
      </c>
      <c r="AK6" s="32">
        <f t="shared" si="5"/>
        <v>0</v>
      </c>
      <c r="AL6" s="32">
        <f t="shared" si="5"/>
        <v>0</v>
      </c>
      <c r="AM6" s="33">
        <f t="shared" si="5"/>
        <v>25.8</v>
      </c>
      <c r="AN6" s="33">
        <f t="shared" si="5"/>
        <v>23.57</v>
      </c>
      <c r="AO6" s="33">
        <f t="shared" si="5"/>
        <v>21.34</v>
      </c>
      <c r="AP6" s="33">
        <f t="shared" si="5"/>
        <v>16.89</v>
      </c>
      <c r="AQ6" s="33">
        <f t="shared" si="5"/>
        <v>17.39</v>
      </c>
      <c r="AR6" s="32" t="str">
        <f>IF(AR7="","",IF(AR7="-","【-】","【"&amp;SUBSTITUTE(TEXT(AR7,"#,##0.00"),"-","△")&amp;"】"))</f>
        <v>【17.39】</v>
      </c>
      <c r="AS6" s="33">
        <f>IF(AS7="",NA(),AS7)</f>
        <v>7117.13</v>
      </c>
      <c r="AT6" s="33">
        <f t="shared" ref="AT6:BB6" si="6">IF(AT7="",NA(),AT7)</f>
        <v>1172.98</v>
      </c>
      <c r="AU6" s="33">
        <f t="shared" si="6"/>
        <v>1087.03</v>
      </c>
      <c r="AV6" s="33">
        <f t="shared" si="6"/>
        <v>1042.2</v>
      </c>
      <c r="AW6" s="33">
        <f t="shared" si="6"/>
        <v>1353.63</v>
      </c>
      <c r="AX6" s="33">
        <f t="shared" si="6"/>
        <v>720.62</v>
      </c>
      <c r="AY6" s="33">
        <f t="shared" si="6"/>
        <v>654.97</v>
      </c>
      <c r="AZ6" s="33">
        <f t="shared" si="6"/>
        <v>634.53</v>
      </c>
      <c r="BA6" s="33">
        <f t="shared" si="6"/>
        <v>200.22</v>
      </c>
      <c r="BB6" s="33">
        <f t="shared" si="6"/>
        <v>212.95</v>
      </c>
      <c r="BC6" s="32" t="str">
        <f>IF(BC7="","",IF(BC7="-","【-】","【"&amp;SUBSTITUTE(TEXT(BC7,"#,##0.00"),"-","△")&amp;"】"))</f>
        <v>【212.95】</v>
      </c>
      <c r="BD6" s="33">
        <f>IF(BD7="",NA(),BD7)</f>
        <v>291.94</v>
      </c>
      <c r="BE6" s="33">
        <f t="shared" ref="BE6:BM6" si="7">IF(BE7="",NA(),BE7)</f>
        <v>267.27999999999997</v>
      </c>
      <c r="BF6" s="33">
        <f t="shared" si="7"/>
        <v>211.57</v>
      </c>
      <c r="BG6" s="33">
        <f t="shared" si="7"/>
        <v>201.67</v>
      </c>
      <c r="BH6" s="33">
        <f t="shared" si="7"/>
        <v>192.61</v>
      </c>
      <c r="BI6" s="33">
        <f t="shared" si="7"/>
        <v>415.99</v>
      </c>
      <c r="BJ6" s="33">
        <f t="shared" si="7"/>
        <v>383.75</v>
      </c>
      <c r="BK6" s="33">
        <f t="shared" si="7"/>
        <v>368.94</v>
      </c>
      <c r="BL6" s="33">
        <f t="shared" si="7"/>
        <v>351.06</v>
      </c>
      <c r="BM6" s="33">
        <f t="shared" si="7"/>
        <v>333.48</v>
      </c>
      <c r="BN6" s="32" t="str">
        <f>IF(BN7="","",IF(BN7="-","【-】","【"&amp;SUBSTITUTE(TEXT(BN7,"#,##0.00"),"-","△")&amp;"】"))</f>
        <v>【333.48】</v>
      </c>
      <c r="BO6" s="33">
        <f>IF(BO7="",NA(),BO7)</f>
        <v>136.19999999999999</v>
      </c>
      <c r="BP6" s="33">
        <f t="shared" ref="BP6:BX6" si="8">IF(BP7="",NA(),BP7)</f>
        <v>153.21</v>
      </c>
      <c r="BQ6" s="33">
        <f t="shared" si="8"/>
        <v>129.41</v>
      </c>
      <c r="BR6" s="33">
        <f t="shared" si="8"/>
        <v>160.19999999999999</v>
      </c>
      <c r="BS6" s="33">
        <f t="shared" si="8"/>
        <v>156.9</v>
      </c>
      <c r="BT6" s="33">
        <f t="shared" si="8"/>
        <v>108.61</v>
      </c>
      <c r="BU6" s="33">
        <f t="shared" si="8"/>
        <v>110.39</v>
      </c>
      <c r="BV6" s="33">
        <f t="shared" si="8"/>
        <v>111.12</v>
      </c>
      <c r="BW6" s="33">
        <f t="shared" si="8"/>
        <v>112.92</v>
      </c>
      <c r="BX6" s="33">
        <f t="shared" si="8"/>
        <v>112.81</v>
      </c>
      <c r="BY6" s="32" t="str">
        <f>IF(BY7="","",IF(BY7="-","【-】","【"&amp;SUBSTITUTE(TEXT(BY7,"#,##0.00"),"-","△")&amp;"】"))</f>
        <v>【112.81】</v>
      </c>
      <c r="BZ6" s="33">
        <f>IF(BZ7="",NA(),BZ7)</f>
        <v>34.89</v>
      </c>
      <c r="CA6" s="33">
        <f t="shared" ref="CA6:CI6" si="9">IF(CA7="",NA(),CA7)</f>
        <v>32.29</v>
      </c>
      <c r="CB6" s="33">
        <f t="shared" si="9"/>
        <v>38.24</v>
      </c>
      <c r="CC6" s="33">
        <f t="shared" si="9"/>
        <v>30.89</v>
      </c>
      <c r="CD6" s="33">
        <f t="shared" si="9"/>
        <v>31.62</v>
      </c>
      <c r="CE6" s="33">
        <f t="shared" si="9"/>
        <v>78.760000000000005</v>
      </c>
      <c r="CF6" s="33">
        <f t="shared" si="9"/>
        <v>76.81</v>
      </c>
      <c r="CG6" s="33">
        <f t="shared" si="9"/>
        <v>75.75</v>
      </c>
      <c r="CH6" s="33">
        <f t="shared" si="9"/>
        <v>75.3</v>
      </c>
      <c r="CI6" s="33">
        <f t="shared" si="9"/>
        <v>75.3</v>
      </c>
      <c r="CJ6" s="32" t="str">
        <f>IF(CJ7="","",IF(CJ7="-","【-】","【"&amp;SUBSTITUTE(TEXT(CJ7,"#,##0.00"),"-","△")&amp;"】"))</f>
        <v>【75.30】</v>
      </c>
      <c r="CK6" s="33">
        <f>IF(CK7="",NA(),CK7)</f>
        <v>75.48</v>
      </c>
      <c r="CL6" s="33">
        <f t="shared" ref="CL6:CT6" si="10">IF(CL7="",NA(),CL7)</f>
        <v>74.59</v>
      </c>
      <c r="CM6" s="33">
        <f t="shared" si="10"/>
        <v>75.819999999999993</v>
      </c>
      <c r="CN6" s="33">
        <f t="shared" si="10"/>
        <v>75.62</v>
      </c>
      <c r="CO6" s="33">
        <f t="shared" si="10"/>
        <v>74.7</v>
      </c>
      <c r="CP6" s="33">
        <f t="shared" si="10"/>
        <v>63.73</v>
      </c>
      <c r="CQ6" s="33">
        <f t="shared" si="10"/>
        <v>64.55</v>
      </c>
      <c r="CR6" s="33">
        <f t="shared" si="10"/>
        <v>64.12</v>
      </c>
      <c r="CS6" s="33">
        <f t="shared" si="10"/>
        <v>62.69</v>
      </c>
      <c r="CT6" s="33">
        <f t="shared" si="10"/>
        <v>61.82</v>
      </c>
      <c r="CU6" s="32" t="str">
        <f>IF(CU7="","",IF(CU7="-","【-】","【"&amp;SUBSTITUTE(TEXT(CU7,"#,##0.00"),"-","△")&amp;"】"))</f>
        <v>【61.82】</v>
      </c>
      <c r="CV6" s="33">
        <f>IF(CV7="",NA(),CV7)</f>
        <v>98.88</v>
      </c>
      <c r="CW6" s="33">
        <f t="shared" ref="CW6:DE6" si="11">IF(CW7="",NA(),CW7)</f>
        <v>98.96</v>
      </c>
      <c r="CX6" s="33">
        <f t="shared" si="11"/>
        <v>98.89</v>
      </c>
      <c r="CY6" s="33">
        <f t="shared" si="11"/>
        <v>99.05</v>
      </c>
      <c r="CZ6" s="33">
        <f t="shared" si="11"/>
        <v>99.03</v>
      </c>
      <c r="DA6" s="33">
        <f t="shared" si="11"/>
        <v>99.96</v>
      </c>
      <c r="DB6" s="33">
        <f t="shared" si="11"/>
        <v>99.93</v>
      </c>
      <c r="DC6" s="33">
        <f t="shared" si="11"/>
        <v>100.12</v>
      </c>
      <c r="DD6" s="33">
        <f t="shared" si="11"/>
        <v>100.12</v>
      </c>
      <c r="DE6" s="33">
        <f t="shared" si="11"/>
        <v>100.03</v>
      </c>
      <c r="DF6" s="32" t="str">
        <f>IF(DF7="","",IF(DF7="-","【-】","【"&amp;SUBSTITUTE(TEXT(DF7,"#,##0.00"),"-","△")&amp;"】"))</f>
        <v>【100.03】</v>
      </c>
      <c r="DG6" s="33">
        <f>IF(DG7="",NA(),DG7)</f>
        <v>42.49</v>
      </c>
      <c r="DH6" s="33">
        <f t="shared" ref="DH6:DP6" si="12">IF(DH7="",NA(),DH7)</f>
        <v>43.47</v>
      </c>
      <c r="DI6" s="33">
        <f t="shared" si="12"/>
        <v>43.7</v>
      </c>
      <c r="DJ6" s="33">
        <f t="shared" si="12"/>
        <v>45.8</v>
      </c>
      <c r="DK6" s="33">
        <f t="shared" si="12"/>
        <v>47.93</v>
      </c>
      <c r="DL6" s="33">
        <f t="shared" si="12"/>
        <v>37.549999999999997</v>
      </c>
      <c r="DM6" s="33">
        <f t="shared" si="12"/>
        <v>38.86</v>
      </c>
      <c r="DN6" s="33">
        <f t="shared" si="12"/>
        <v>39.81</v>
      </c>
      <c r="DO6" s="33">
        <f t="shared" si="12"/>
        <v>51.44</v>
      </c>
      <c r="DP6" s="33">
        <f t="shared" si="12"/>
        <v>52.4</v>
      </c>
      <c r="DQ6" s="32" t="str">
        <f>IF(DQ7="","",IF(DQ7="-","【-】","【"&amp;SUBSTITUTE(TEXT(DQ7,"#,##0.00"),"-","△")&amp;"】"))</f>
        <v>【52.40】</v>
      </c>
      <c r="DR6" s="33">
        <f>IF(DR7="",NA(),DR7)</f>
        <v>57.6</v>
      </c>
      <c r="DS6" s="33">
        <f t="shared" ref="DS6:EA6" si="13">IF(DS7="",NA(),DS7)</f>
        <v>57.6</v>
      </c>
      <c r="DT6" s="33">
        <f t="shared" si="13"/>
        <v>57.6</v>
      </c>
      <c r="DU6" s="33">
        <f t="shared" si="13"/>
        <v>61.67</v>
      </c>
      <c r="DV6" s="33">
        <f t="shared" si="13"/>
        <v>61.67</v>
      </c>
      <c r="DW6" s="33">
        <f t="shared" si="13"/>
        <v>9.98</v>
      </c>
      <c r="DX6" s="33">
        <f t="shared" si="13"/>
        <v>12.13</v>
      </c>
      <c r="DY6" s="33">
        <f t="shared" si="13"/>
        <v>13.72</v>
      </c>
      <c r="DZ6" s="33">
        <f t="shared" si="13"/>
        <v>16.77</v>
      </c>
      <c r="EA6" s="33">
        <f t="shared" si="13"/>
        <v>18.05</v>
      </c>
      <c r="EB6" s="32" t="str">
        <f>IF(EB7="","",IF(EB7="-","【-】","【"&amp;SUBSTITUTE(TEXT(EB7,"#,##0.00"),"-","△")&amp;"】"))</f>
        <v>【18.05】</v>
      </c>
      <c r="EC6" s="33">
        <f>IF(EC7="",NA(),EC7)</f>
        <v>1.1599999999999999</v>
      </c>
      <c r="ED6" s="32">
        <f t="shared" ref="ED6:EL6" si="14">IF(ED7="",NA(),ED7)</f>
        <v>0</v>
      </c>
      <c r="EE6" s="32">
        <f t="shared" si="14"/>
        <v>0</v>
      </c>
      <c r="EF6" s="32">
        <f t="shared" si="14"/>
        <v>0</v>
      </c>
      <c r="EG6" s="32">
        <f t="shared" si="14"/>
        <v>0</v>
      </c>
      <c r="EH6" s="33">
        <f t="shared" si="14"/>
        <v>0.31</v>
      </c>
      <c r="EI6" s="33">
        <f t="shared" si="14"/>
        <v>0.16</v>
      </c>
      <c r="EJ6" s="33">
        <f t="shared" si="14"/>
        <v>0.25</v>
      </c>
      <c r="EK6" s="33">
        <f t="shared" si="14"/>
        <v>0.13</v>
      </c>
      <c r="EL6" s="33">
        <f t="shared" si="14"/>
        <v>0.26</v>
      </c>
      <c r="EM6" s="32" t="str">
        <f>IF(EM7="","",IF(EM7="-","【-】","【"&amp;SUBSTITUTE(TEXT(EM7,"#,##0.00"),"-","△")&amp;"】"))</f>
        <v>【0.26】</v>
      </c>
    </row>
    <row r="7" spans="1:143" s="34" customFormat="1">
      <c r="A7" s="26"/>
      <c r="B7" s="35">
        <v>2015</v>
      </c>
      <c r="C7" s="35">
        <v>208418</v>
      </c>
      <c r="D7" s="35">
        <v>46</v>
      </c>
      <c r="E7" s="35">
        <v>1</v>
      </c>
      <c r="F7" s="35">
        <v>0</v>
      </c>
      <c r="G7" s="35">
        <v>2</v>
      </c>
      <c r="H7" s="35" t="s">
        <v>92</v>
      </c>
      <c r="I7" s="35" t="s">
        <v>93</v>
      </c>
      <c r="J7" s="35" t="s">
        <v>94</v>
      </c>
      <c r="K7" s="35" t="s">
        <v>95</v>
      </c>
      <c r="L7" s="35" t="s">
        <v>96</v>
      </c>
      <c r="M7" s="36" t="s">
        <v>97</v>
      </c>
      <c r="N7" s="36">
        <v>70.14</v>
      </c>
      <c r="O7" s="36">
        <v>86.02</v>
      </c>
      <c r="P7" s="36">
        <v>0</v>
      </c>
      <c r="Q7" s="36" t="s">
        <v>97</v>
      </c>
      <c r="R7" s="36" t="s">
        <v>97</v>
      </c>
      <c r="S7" s="36" t="s">
        <v>97</v>
      </c>
      <c r="T7" s="36">
        <v>189898</v>
      </c>
      <c r="U7" s="36">
        <v>331.71</v>
      </c>
      <c r="V7" s="36">
        <v>572.48</v>
      </c>
      <c r="W7" s="36">
        <v>138.06</v>
      </c>
      <c r="X7" s="36">
        <v>154.79</v>
      </c>
      <c r="Y7" s="36">
        <v>130.75</v>
      </c>
      <c r="Z7" s="36">
        <v>160.69</v>
      </c>
      <c r="AA7" s="36">
        <v>157.9</v>
      </c>
      <c r="AB7" s="36">
        <v>111.78</v>
      </c>
      <c r="AC7" s="36">
        <v>113.16</v>
      </c>
      <c r="AD7" s="36">
        <v>113.88</v>
      </c>
      <c r="AE7" s="36">
        <v>113.47</v>
      </c>
      <c r="AF7" s="36">
        <v>113.33</v>
      </c>
      <c r="AG7" s="36">
        <v>113.33</v>
      </c>
      <c r="AH7" s="36">
        <v>0</v>
      </c>
      <c r="AI7" s="36">
        <v>0</v>
      </c>
      <c r="AJ7" s="36">
        <v>0</v>
      </c>
      <c r="AK7" s="36">
        <v>0</v>
      </c>
      <c r="AL7" s="36">
        <v>0</v>
      </c>
      <c r="AM7" s="36">
        <v>25.8</v>
      </c>
      <c r="AN7" s="36">
        <v>23.57</v>
      </c>
      <c r="AO7" s="36">
        <v>21.34</v>
      </c>
      <c r="AP7" s="36">
        <v>16.89</v>
      </c>
      <c r="AQ7" s="36">
        <v>17.39</v>
      </c>
      <c r="AR7" s="36">
        <v>17.39</v>
      </c>
      <c r="AS7" s="36">
        <v>7117.13</v>
      </c>
      <c r="AT7" s="36">
        <v>1172.98</v>
      </c>
      <c r="AU7" s="36">
        <v>1087.03</v>
      </c>
      <c r="AV7" s="36">
        <v>1042.2</v>
      </c>
      <c r="AW7" s="36">
        <v>1353.63</v>
      </c>
      <c r="AX7" s="36">
        <v>720.62</v>
      </c>
      <c r="AY7" s="36">
        <v>654.97</v>
      </c>
      <c r="AZ7" s="36">
        <v>634.53</v>
      </c>
      <c r="BA7" s="36">
        <v>200.22</v>
      </c>
      <c r="BB7" s="36">
        <v>212.95</v>
      </c>
      <c r="BC7" s="36">
        <v>212.95</v>
      </c>
      <c r="BD7" s="36">
        <v>291.94</v>
      </c>
      <c r="BE7" s="36">
        <v>267.27999999999997</v>
      </c>
      <c r="BF7" s="36">
        <v>211.57</v>
      </c>
      <c r="BG7" s="36">
        <v>201.67</v>
      </c>
      <c r="BH7" s="36">
        <v>192.61</v>
      </c>
      <c r="BI7" s="36">
        <v>415.99</v>
      </c>
      <c r="BJ7" s="36">
        <v>383.75</v>
      </c>
      <c r="BK7" s="36">
        <v>368.94</v>
      </c>
      <c r="BL7" s="36">
        <v>351.06</v>
      </c>
      <c r="BM7" s="36">
        <v>333.48</v>
      </c>
      <c r="BN7" s="36">
        <v>333.48</v>
      </c>
      <c r="BO7" s="36">
        <v>136.19999999999999</v>
      </c>
      <c r="BP7" s="36">
        <v>153.21</v>
      </c>
      <c r="BQ7" s="36">
        <v>129.41</v>
      </c>
      <c r="BR7" s="36">
        <v>160.19999999999999</v>
      </c>
      <c r="BS7" s="36">
        <v>156.9</v>
      </c>
      <c r="BT7" s="36">
        <v>108.61</v>
      </c>
      <c r="BU7" s="36">
        <v>110.39</v>
      </c>
      <c r="BV7" s="36">
        <v>111.12</v>
      </c>
      <c r="BW7" s="36">
        <v>112.92</v>
      </c>
      <c r="BX7" s="36">
        <v>112.81</v>
      </c>
      <c r="BY7" s="36">
        <v>112.81</v>
      </c>
      <c r="BZ7" s="36">
        <v>34.89</v>
      </c>
      <c r="CA7" s="36">
        <v>32.29</v>
      </c>
      <c r="CB7" s="36">
        <v>38.24</v>
      </c>
      <c r="CC7" s="36">
        <v>30.89</v>
      </c>
      <c r="CD7" s="36">
        <v>31.62</v>
      </c>
      <c r="CE7" s="36">
        <v>78.760000000000005</v>
      </c>
      <c r="CF7" s="36">
        <v>76.81</v>
      </c>
      <c r="CG7" s="36">
        <v>75.75</v>
      </c>
      <c r="CH7" s="36">
        <v>75.3</v>
      </c>
      <c r="CI7" s="36">
        <v>75.3</v>
      </c>
      <c r="CJ7" s="36">
        <v>75.3</v>
      </c>
      <c r="CK7" s="36">
        <v>75.48</v>
      </c>
      <c r="CL7" s="36">
        <v>74.59</v>
      </c>
      <c r="CM7" s="36">
        <v>75.819999999999993</v>
      </c>
      <c r="CN7" s="36">
        <v>75.62</v>
      </c>
      <c r="CO7" s="36">
        <v>74.7</v>
      </c>
      <c r="CP7" s="36">
        <v>63.73</v>
      </c>
      <c r="CQ7" s="36">
        <v>64.55</v>
      </c>
      <c r="CR7" s="36">
        <v>64.12</v>
      </c>
      <c r="CS7" s="36">
        <v>62.69</v>
      </c>
      <c r="CT7" s="36">
        <v>61.82</v>
      </c>
      <c r="CU7" s="36">
        <v>61.82</v>
      </c>
      <c r="CV7" s="36">
        <v>98.88</v>
      </c>
      <c r="CW7" s="36">
        <v>98.96</v>
      </c>
      <c r="CX7" s="36">
        <v>98.89</v>
      </c>
      <c r="CY7" s="36">
        <v>99.05</v>
      </c>
      <c r="CZ7" s="36">
        <v>99.03</v>
      </c>
      <c r="DA7" s="36">
        <v>99.96</v>
      </c>
      <c r="DB7" s="36">
        <v>99.93</v>
      </c>
      <c r="DC7" s="36">
        <v>100.12</v>
      </c>
      <c r="DD7" s="36">
        <v>100.12</v>
      </c>
      <c r="DE7" s="36">
        <v>100.03</v>
      </c>
      <c r="DF7" s="36">
        <v>100.03</v>
      </c>
      <c r="DG7" s="36">
        <v>42.49</v>
      </c>
      <c r="DH7" s="36">
        <v>43.47</v>
      </c>
      <c r="DI7" s="36">
        <v>43.7</v>
      </c>
      <c r="DJ7" s="36">
        <v>45.8</v>
      </c>
      <c r="DK7" s="36">
        <v>47.93</v>
      </c>
      <c r="DL7" s="36">
        <v>37.549999999999997</v>
      </c>
      <c r="DM7" s="36">
        <v>38.86</v>
      </c>
      <c r="DN7" s="36">
        <v>39.81</v>
      </c>
      <c r="DO7" s="36">
        <v>51.44</v>
      </c>
      <c r="DP7" s="36">
        <v>52.4</v>
      </c>
      <c r="DQ7" s="36">
        <v>52.4</v>
      </c>
      <c r="DR7" s="36">
        <v>57.6</v>
      </c>
      <c r="DS7" s="36">
        <v>57.6</v>
      </c>
      <c r="DT7" s="36">
        <v>57.6</v>
      </c>
      <c r="DU7" s="36">
        <v>61.67</v>
      </c>
      <c r="DV7" s="36">
        <v>61.67</v>
      </c>
      <c r="DW7" s="36">
        <v>9.98</v>
      </c>
      <c r="DX7" s="36">
        <v>12.13</v>
      </c>
      <c r="DY7" s="36">
        <v>13.72</v>
      </c>
      <c r="DZ7" s="36">
        <v>16.77</v>
      </c>
      <c r="EA7" s="36">
        <v>18.05</v>
      </c>
      <c r="EB7" s="36">
        <v>18.05</v>
      </c>
      <c r="EC7" s="36">
        <v>1.1599999999999999</v>
      </c>
      <c r="ED7" s="36">
        <v>0</v>
      </c>
      <c r="EE7" s="36">
        <v>0</v>
      </c>
      <c r="EF7" s="36">
        <v>0</v>
      </c>
      <c r="EG7" s="36">
        <v>0</v>
      </c>
      <c r="EH7" s="36">
        <v>0.31</v>
      </c>
      <c r="EI7" s="36">
        <v>0.16</v>
      </c>
      <c r="EJ7" s="36">
        <v>0.25</v>
      </c>
      <c r="EK7" s="36">
        <v>0.13</v>
      </c>
      <c r="EL7" s="36">
        <v>0.26</v>
      </c>
      <c r="EM7" s="36">
        <v>0.26</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98</v>
      </c>
      <c r="C9" s="39" t="s">
        <v>99</v>
      </c>
      <c r="D9" s="39" t="s">
        <v>100</v>
      </c>
      <c r="E9" s="39" t="s">
        <v>101</v>
      </c>
      <c r="F9" s="39" t="s">
        <v>102</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浅麓水道</cp:lastModifiedBy>
  <cp:lastPrinted>2017-02-15T07:13:46Z</cp:lastPrinted>
  <dcterms:created xsi:type="dcterms:W3CDTF">2017-02-01T08:41:39Z</dcterms:created>
  <dcterms:modified xsi:type="dcterms:W3CDTF">2017-02-28T00:35:54Z</dcterms:modified>
  <cp:category/>
</cp:coreProperties>
</file>